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13_ncr:1_{18D46386-802C-4BFB-975F-AC6DAD3DB7B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1" l="1"/>
  <c r="J90" i="1"/>
  <c r="I90" i="1"/>
  <c r="H90" i="1"/>
  <c r="G90" i="1"/>
  <c r="F90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4" i="1" l="1"/>
  <c r="J101" i="1"/>
  <c r="J195" i="1" s="1"/>
  <c r="G101" i="1"/>
  <c r="G195" i="1" s="1"/>
  <c r="L101" i="1"/>
  <c r="H101" i="1"/>
  <c r="H195" i="1" s="1"/>
  <c r="F101" i="1"/>
  <c r="F195" i="1" s="1"/>
  <c r="I101" i="1"/>
  <c r="I195" i="1" s="1"/>
  <c r="L194" i="1"/>
  <c r="L195" i="1" l="1"/>
</calcChain>
</file>

<file path=xl/sharedStrings.xml><?xml version="1.0" encoding="utf-8"?>
<sst xmlns="http://schemas.openxmlformats.org/spreadsheetml/2006/main" count="253" uniqueCount="67">
  <si>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</si>
  <si>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</si>
  <si>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</si>
  <si>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</si>
  <si>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</si>
  <si>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</si>
  <si>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</si>
  <si>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</si>
  <si>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</si>
  <si>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</si>
  <si>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</si>
  <si>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</si>
  <si>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</si>
  <si>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</si>
  <si>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</si>
  <si>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</si>
  <si>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</si>
  <si>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</si>
  <si>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</si>
  <si>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</si>
  <si>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</si>
  <si>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</si>
  <si>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</si>
  <si>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</si>
  <si>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</si>
  <si>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</si>
  <si>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</si>
  <si>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</si>
  <si>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</si>
  <si>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</si>
  <si>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</si>
  <si>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</si>
  <si>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</si>
  <si>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</si>
  <si>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</si>
  <si>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</si>
  <si>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</si>
  <si>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</si>
  <si>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</si>
  <si>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</si>
  <si>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</si>
  <si>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</si>
  <si>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</si>
  <si>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</si>
  <si>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</si>
  <si>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</si>
  <si>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</si>
  <si>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</si>
  <si>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</si>
  <si>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</si>
  <si>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</si>
  <si>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</si>
  <si>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</si>
  <si>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</si>
  <si>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</si>
  <si>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</si>
  <si>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</si>
  <si>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</si>
  <si>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</si>
  <si>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</si>
  <si>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</si>
  <si>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Яблоко</t>
  </si>
  <si>
    <t>Компот из ягод, фруктов свежемороженных</t>
  </si>
  <si>
    <t>Сок фруктовый</t>
  </si>
  <si>
    <t>Котлеты (биточки) рыбные с пюре картофельным (картофелем отварным) с маслом сливочным</t>
  </si>
  <si>
    <t>МБОУ "СОШ №11" ИМОСК</t>
  </si>
  <si>
    <t>Е.В.Стрелкова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</si>
</sst>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11" fillId="0" borderId="1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6" sqref="G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6" t="s">
        <v>65</v>
      </c>
      <c r="D1" s="87"/>
      <c r="E1" s="87"/>
      <c r="F1" s="12" t="s">
        <v>16</v>
      </c>
      <c r="G1" s="2" t="s">
        <v>17</v>
      </c>
      <c r="H1" s="88" t="s">
        <v>44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66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 x14ac:dyDescent="0.25">
      <c r="A7" s="23"/>
      <c r="B7" s="15"/>
      <c r="C7" s="11"/>
      <c r="D7" s="7" t="s">
        <v>22</v>
      </c>
      <c r="E7" s="60" t="s">
        <v>43</v>
      </c>
      <c r="F7" s="61">
        <v>200</v>
      </c>
      <c r="G7" s="61">
        <v>0</v>
      </c>
      <c r="H7" s="61">
        <v>0</v>
      </c>
      <c r="I7" s="62">
        <v>15.59</v>
      </c>
      <c r="J7" s="62">
        <v>62.31</v>
      </c>
      <c r="K7" s="63">
        <v>376</v>
      </c>
      <c r="L7" s="62">
        <v>2.52</v>
      </c>
    </row>
    <row r="8" spans="1:12" ht="15" x14ac:dyDescent="0.25">
      <c r="A8" s="23"/>
      <c r="B8" s="15"/>
      <c r="C8" s="11"/>
      <c r="D8" s="7" t="s">
        <v>23</v>
      </c>
      <c r="E8" s="60" t="s">
        <v>39</v>
      </c>
      <c r="F8" s="61">
        <v>40</v>
      </c>
      <c r="G8" s="61">
        <v>2.2999999999999998</v>
      </c>
      <c r="H8" s="61">
        <v>9.1199999999999992</v>
      </c>
      <c r="I8" s="62">
        <v>15.5</v>
      </c>
      <c r="J8" s="62">
        <v>153.4</v>
      </c>
      <c r="K8" s="63">
        <v>1</v>
      </c>
      <c r="L8" s="62">
        <v>15.87</v>
      </c>
    </row>
    <row r="9" spans="1:12" ht="15" x14ac:dyDescent="0.25">
      <c r="A9" s="23"/>
      <c r="B9" s="15"/>
      <c r="C9" s="11"/>
      <c r="D9" s="81" t="s">
        <v>24</v>
      </c>
      <c r="E9" s="60" t="s">
        <v>61</v>
      </c>
      <c r="F9" s="61">
        <v>150</v>
      </c>
      <c r="G9" s="61">
        <v>0.4</v>
      </c>
      <c r="H9" s="61">
        <v>0.4</v>
      </c>
      <c r="I9" s="62">
        <v>9.8000000000000007</v>
      </c>
      <c r="J9" s="62">
        <v>47</v>
      </c>
      <c r="K9" s="63" t="s">
        <v>40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13.590000000000002</v>
      </c>
      <c r="H13" s="19">
        <f t="shared" si="0"/>
        <v>33.9</v>
      </c>
      <c r="I13" s="19">
        <f t="shared" si="0"/>
        <v>82.44</v>
      </c>
      <c r="J13" s="19">
        <f t="shared" si="0"/>
        <v>693.58</v>
      </c>
      <c r="K13" s="25"/>
      <c r="L13" s="73">
        <f t="shared" ref="L13" si="1">SUM(L6:L12)</f>
        <v>99.17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630</v>
      </c>
      <c r="G24" s="32">
        <f t="shared" ref="G24:J24" si="4">G13+G23</f>
        <v>13.590000000000002</v>
      </c>
      <c r="H24" s="32">
        <f t="shared" si="4"/>
        <v>33.9</v>
      </c>
      <c r="I24" s="32">
        <f t="shared" si="4"/>
        <v>82.44</v>
      </c>
      <c r="J24" s="32">
        <f t="shared" si="4"/>
        <v>693.58</v>
      </c>
      <c r="K24" s="32"/>
      <c r="L24" s="74">
        <f t="shared" ref="L24" si="5">L13+L23</f>
        <v>99.17</v>
      </c>
    </row>
    <row r="25" spans="1:12" ht="1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42</v>
      </c>
      <c r="F25" s="57">
        <v>250</v>
      </c>
      <c r="G25" s="58">
        <v>26.44</v>
      </c>
      <c r="H25" s="58">
        <v>30.67</v>
      </c>
      <c r="I25" s="58">
        <v>45.2</v>
      </c>
      <c r="J25" s="58">
        <v>563.82000000000005</v>
      </c>
      <c r="K25" s="59">
        <v>291</v>
      </c>
      <c r="L25" s="58">
        <v>88.54</v>
      </c>
    </row>
    <row r="26" spans="1:12" ht="15" x14ac:dyDescent="0.2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 x14ac:dyDescent="0.2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 x14ac:dyDescent="0.25">
      <c r="A29" s="14"/>
      <c r="B29" s="15"/>
      <c r="C29" s="11"/>
      <c r="D29" s="48" t="s">
        <v>23</v>
      </c>
      <c r="E29" s="60" t="s">
        <v>52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40</v>
      </c>
      <c r="L29" s="62">
        <v>2.2999999999999998</v>
      </c>
    </row>
    <row r="30" spans="1:12" ht="15" x14ac:dyDescent="0.2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>SUM(G25:G32)</f>
        <v>30.39</v>
      </c>
      <c r="H33" s="19">
        <f>SUM(H25:H32)</f>
        <v>31.17</v>
      </c>
      <c r="I33" s="19">
        <f>SUM(I25:I32)</f>
        <v>84.94</v>
      </c>
      <c r="J33" s="19">
        <f>SUM(J25:J32)</f>
        <v>743.13000000000011</v>
      </c>
      <c r="K33" s="25"/>
      <c r="L33" s="73">
        <f>SUM(L25:L32)</f>
        <v>96.429999999999993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73">
        <f t="shared" si="9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3" t="s">
        <v>4</v>
      </c>
      <c r="D44" s="84"/>
      <c r="E44" s="31"/>
      <c r="F44" s="32">
        <f>F33+F43</f>
        <v>500</v>
      </c>
      <c r="G44" s="32">
        <f t="shared" ref="G44" si="10">G33+G43</f>
        <v>30.39</v>
      </c>
      <c r="H44" s="32">
        <f t="shared" ref="H44" si="11">H33+H43</f>
        <v>31.17</v>
      </c>
      <c r="I44" s="32">
        <f t="shared" ref="I44" si="12">I33+I43</f>
        <v>84.94</v>
      </c>
      <c r="J44" s="32">
        <f t="shared" ref="J44:L44" si="13">J33+J43</f>
        <v>743.13000000000011</v>
      </c>
      <c r="K44" s="32"/>
      <c r="L44" s="74">
        <f t="shared" si="13"/>
        <v>96.429999999999993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64.430000000000007</v>
      </c>
    </row>
    <row r="46" spans="1:12" ht="15" x14ac:dyDescent="0.25">
      <c r="A46" s="23"/>
      <c r="B46" s="15"/>
      <c r="C46" s="11"/>
      <c r="D46" s="54" t="s">
        <v>26</v>
      </c>
      <c r="E46" s="77" t="s">
        <v>60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45</v>
      </c>
      <c r="L46" s="79">
        <v>16.38</v>
      </c>
    </row>
    <row r="47" spans="1:12" ht="15" x14ac:dyDescent="0.25">
      <c r="A47" s="23"/>
      <c r="B47" s="15"/>
      <c r="C47" s="11"/>
      <c r="D47" s="55" t="s">
        <v>22</v>
      </c>
      <c r="E47" s="60" t="s">
        <v>62</v>
      </c>
      <c r="F47" s="61">
        <v>200</v>
      </c>
      <c r="G47" s="61">
        <v>0.16</v>
      </c>
      <c r="H47" s="61">
        <v>0.16</v>
      </c>
      <c r="I47" s="62">
        <v>27.03</v>
      </c>
      <c r="J47" s="62">
        <v>111.13</v>
      </c>
      <c r="K47" s="63" t="s">
        <v>59</v>
      </c>
      <c r="L47" s="62">
        <v>16.86</v>
      </c>
    </row>
    <row r="48" spans="1:12" ht="15" x14ac:dyDescent="0.2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 x14ac:dyDescent="0.25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580</v>
      </c>
      <c r="G52" s="19">
        <f t="shared" ref="G52" si="14">SUM(G45:G51)</f>
        <v>22.630000000000003</v>
      </c>
      <c r="H52" s="19">
        <f t="shared" ref="H52" si="15">SUM(H45:H51)</f>
        <v>28.53</v>
      </c>
      <c r="I52" s="19">
        <f t="shared" ref="I52" si="16">SUM(I45:I51)</f>
        <v>106.24</v>
      </c>
      <c r="J52" s="19">
        <f t="shared" ref="J52:L52" si="17">SUM(J45:J51)</f>
        <v>771.48</v>
      </c>
      <c r="K52" s="25"/>
      <c r="L52" s="73">
        <f t="shared" si="17"/>
        <v>103.03999999999999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73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3" t="s">
        <v>4</v>
      </c>
      <c r="D63" s="84"/>
      <c r="E63" s="31"/>
      <c r="F63" s="32">
        <f>F52+F62</f>
        <v>580</v>
      </c>
      <c r="G63" s="32">
        <f t="shared" ref="G63" si="22">G52+G62</f>
        <v>22.630000000000003</v>
      </c>
      <c r="H63" s="32">
        <f t="shared" ref="H63" si="23">H52+H62</f>
        <v>28.53</v>
      </c>
      <c r="I63" s="32">
        <f t="shared" ref="I63" si="24">I52+I62</f>
        <v>106.24</v>
      </c>
      <c r="J63" s="32">
        <f t="shared" ref="J63:L63" si="25">J52+J62</f>
        <v>771.48</v>
      </c>
      <c r="K63" s="32"/>
      <c r="L63" s="74">
        <f t="shared" si="25"/>
        <v>103.03999999999999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65.39</v>
      </c>
    </row>
    <row r="65" spans="1:12" ht="15" x14ac:dyDescent="0.2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 x14ac:dyDescent="0.2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73">
        <f t="shared" si="29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3" t="s">
        <v>4</v>
      </c>
      <c r="D82" s="84"/>
      <c r="E82" s="31"/>
      <c r="F82" s="32">
        <f>F71+F81</f>
        <v>500</v>
      </c>
      <c r="G82" s="32">
        <f t="shared" ref="G82" si="30">G71+G81</f>
        <v>20.010000000000002</v>
      </c>
      <c r="H82" s="32">
        <f t="shared" ref="H82" si="31">H71+H81</f>
        <v>28.89</v>
      </c>
      <c r="I82" s="32">
        <f t="shared" ref="I82" si="32">I71+I81</f>
        <v>114.84</v>
      </c>
      <c r="J82" s="32">
        <f t="shared" ref="J82:L82" si="33">J71+J81</f>
        <v>804.34</v>
      </c>
      <c r="K82" s="32"/>
      <c r="L82" s="74">
        <f t="shared" si="33"/>
        <v>83.78</v>
      </c>
    </row>
    <row r="83" spans="1:12" ht="38.25" x14ac:dyDescent="0.25">
      <c r="A83" s="20">
        <v>1</v>
      </c>
      <c r="B83" s="21">
        <v>5</v>
      </c>
      <c r="C83" s="22" t="s">
        <v>20</v>
      </c>
      <c r="D83" s="50" t="s">
        <v>21</v>
      </c>
      <c r="E83" s="60" t="s">
        <v>53</v>
      </c>
      <c r="F83" s="61">
        <v>270</v>
      </c>
      <c r="G83" s="62">
        <v>18.95</v>
      </c>
      <c r="H83" s="62">
        <v>31.14</v>
      </c>
      <c r="I83" s="62">
        <v>47.57</v>
      </c>
      <c r="J83" s="62">
        <v>543.13</v>
      </c>
      <c r="K83" s="63" t="s">
        <v>54</v>
      </c>
      <c r="L83" s="62">
        <v>88.9</v>
      </c>
    </row>
    <row r="84" spans="1:12" ht="15" x14ac:dyDescent="0.2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 x14ac:dyDescent="0.2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 x14ac:dyDescent="0.2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 x14ac:dyDescent="0.25">
      <c r="A87" s="23"/>
      <c r="B87" s="15"/>
      <c r="C87" s="11"/>
      <c r="D87" s="51" t="s">
        <v>23</v>
      </c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F83+F85+F86</f>
        <v>500</v>
      </c>
      <c r="G90" s="70">
        <f>G83+G85+G86</f>
        <v>21.32</v>
      </c>
      <c r="H90" s="70">
        <f>H83+H85+H86</f>
        <v>31.44</v>
      </c>
      <c r="I90" s="70">
        <f>I83+I85+I86</f>
        <v>77.649999999999991</v>
      </c>
      <c r="J90" s="70">
        <f>J83+J85+J86</f>
        <v>675.6400000000001</v>
      </c>
      <c r="K90" s="69"/>
      <c r="L90" s="70">
        <f>L83+L85+L86</f>
        <v>94.49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34">SUM(G91:G99)</f>
        <v>0</v>
      </c>
      <c r="H100" s="19">
        <f t="shared" ref="H100" si="35">SUM(H91:H99)</f>
        <v>0</v>
      </c>
      <c r="I100" s="19">
        <f t="shared" ref="I100" si="36">SUM(I91:I99)</f>
        <v>0</v>
      </c>
      <c r="J100" s="19">
        <f t="shared" ref="J100:L100" si="37">SUM(J91:J99)</f>
        <v>0</v>
      </c>
      <c r="K100" s="25"/>
      <c r="L100" s="73">
        <f t="shared" si="3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3" t="s">
        <v>4</v>
      </c>
      <c r="D101" s="84"/>
      <c r="E101" s="31"/>
      <c r="F101" s="32">
        <f>F90+F100</f>
        <v>500</v>
      </c>
      <c r="G101" s="32">
        <f t="shared" ref="G101" si="38">G90+G100</f>
        <v>21.32</v>
      </c>
      <c r="H101" s="32">
        <f t="shared" ref="H101" si="39">H90+H100</f>
        <v>31.44</v>
      </c>
      <c r="I101" s="32">
        <f t="shared" ref="I101" si="40">I90+I100</f>
        <v>77.649999999999991</v>
      </c>
      <c r="J101" s="32">
        <f t="shared" ref="J101:L101" si="41">J90+J100</f>
        <v>675.6400000000001</v>
      </c>
      <c r="K101" s="32"/>
      <c r="L101" s="74">
        <f t="shared" si="41"/>
        <v>94.49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 x14ac:dyDescent="0.25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 x14ac:dyDescent="0.2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 x14ac:dyDescent="0.25">
      <c r="A105" s="23"/>
      <c r="B105" s="15"/>
      <c r="C105" s="11"/>
      <c r="D105" s="81" t="s">
        <v>24</v>
      </c>
      <c r="E105" s="60" t="s">
        <v>61</v>
      </c>
      <c r="F105" s="61">
        <v>150</v>
      </c>
      <c r="G105" s="61">
        <v>0.4</v>
      </c>
      <c r="H105" s="61">
        <v>0.4</v>
      </c>
      <c r="I105" s="62">
        <v>9.8000000000000007</v>
      </c>
      <c r="J105" s="62">
        <v>47</v>
      </c>
      <c r="K105" s="63" t="s">
        <v>40</v>
      </c>
      <c r="L105" s="62">
        <v>19.5</v>
      </c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650</v>
      </c>
      <c r="G109" s="19">
        <f t="shared" ref="G109:J109" si="42">SUM(G102:G108)</f>
        <v>7.8800000000000008</v>
      </c>
      <c r="H109" s="19">
        <f t="shared" si="42"/>
        <v>10.790000000000001</v>
      </c>
      <c r="I109" s="19">
        <f t="shared" si="42"/>
        <v>83.01</v>
      </c>
      <c r="J109" s="19">
        <f t="shared" si="42"/>
        <v>467.04</v>
      </c>
      <c r="K109" s="25"/>
      <c r="L109" s="73">
        <f t="shared" ref="L109" si="43">SUM(L102:L108)</f>
        <v>93.339999999999989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73">
        <f t="shared" ref="L119" si="45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3" t="s">
        <v>4</v>
      </c>
      <c r="D120" s="84"/>
      <c r="E120" s="31"/>
      <c r="F120" s="32">
        <f>F109+F119</f>
        <v>650</v>
      </c>
      <c r="G120" s="32">
        <f t="shared" ref="G120" si="46">G109+G119</f>
        <v>7.8800000000000008</v>
      </c>
      <c r="H120" s="32">
        <f t="shared" ref="H120" si="47">H109+H119</f>
        <v>10.790000000000001</v>
      </c>
      <c r="I120" s="32">
        <f t="shared" ref="I120" si="48">I109+I119</f>
        <v>83.01</v>
      </c>
      <c r="J120" s="32">
        <f t="shared" ref="J120:L120" si="49">J109+J119</f>
        <v>467.04</v>
      </c>
      <c r="K120" s="32"/>
      <c r="L120" s="74">
        <f t="shared" si="49"/>
        <v>93.339999999999989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 x14ac:dyDescent="0.25">
      <c r="A122" s="14"/>
      <c r="B122" s="15"/>
      <c r="C122" s="11"/>
      <c r="D122" s="82" t="s">
        <v>30</v>
      </c>
      <c r="E122" s="60" t="s">
        <v>63</v>
      </c>
      <c r="F122" s="61">
        <v>200</v>
      </c>
      <c r="G122" s="61">
        <v>7.0000000000000007E-2</v>
      </c>
      <c r="H122" s="61">
        <v>0.02</v>
      </c>
      <c r="I122" s="62">
        <v>15</v>
      </c>
      <c r="J122" s="62">
        <v>60</v>
      </c>
      <c r="K122" s="63">
        <v>389</v>
      </c>
      <c r="L122" s="62">
        <v>19.52</v>
      </c>
    </row>
    <row r="123" spans="1:12" ht="15" x14ac:dyDescent="0.2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3.07</v>
      </c>
    </row>
    <row r="124" spans="1:12" ht="15" x14ac:dyDescent="0.25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0">SUM(G121:G127)</f>
        <v>18.57</v>
      </c>
      <c r="H128" s="68">
        <f t="shared" si="50"/>
        <v>22.03</v>
      </c>
      <c r="I128" s="68">
        <f t="shared" si="50"/>
        <v>90.64</v>
      </c>
      <c r="J128" s="68">
        <f t="shared" si="50"/>
        <v>639.76</v>
      </c>
      <c r="K128" s="69"/>
      <c r="L128" s="70">
        <f t="shared" ref="L128" si="51">SUM(L121:L127)</f>
        <v>110.32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2">SUM(G129:G137)</f>
        <v>0</v>
      </c>
      <c r="H138" s="19">
        <f t="shared" si="52"/>
        <v>0</v>
      </c>
      <c r="I138" s="19">
        <f t="shared" si="52"/>
        <v>0</v>
      </c>
      <c r="J138" s="19">
        <f t="shared" si="52"/>
        <v>0</v>
      </c>
      <c r="K138" s="25"/>
      <c r="L138" s="73">
        <f t="shared" ref="L138" si="53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540</v>
      </c>
      <c r="G139" s="32">
        <f t="shared" ref="G139" si="54">G128+G138</f>
        <v>18.57</v>
      </c>
      <c r="H139" s="32">
        <f t="shared" ref="H139" si="55">H128+H138</f>
        <v>22.03</v>
      </c>
      <c r="I139" s="32">
        <f t="shared" ref="I139" si="56">I128+I138</f>
        <v>90.64</v>
      </c>
      <c r="J139" s="32">
        <f t="shared" ref="J139:L139" si="57">J128+J138</f>
        <v>639.76</v>
      </c>
      <c r="K139" s="32"/>
      <c r="L139" s="74">
        <f t="shared" si="57"/>
        <v>110.32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5" x14ac:dyDescent="0.25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5" x14ac:dyDescent="0.2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 x14ac:dyDescent="0.2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8">SUM(G146:G154)</f>
        <v>0</v>
      </c>
      <c r="H155" s="19">
        <f t="shared" si="58"/>
        <v>0</v>
      </c>
      <c r="I155" s="19">
        <f t="shared" si="58"/>
        <v>0</v>
      </c>
      <c r="J155" s="19">
        <f t="shared" si="58"/>
        <v>0</v>
      </c>
      <c r="K155" s="25"/>
      <c r="L155" s="73">
        <f t="shared" ref="L155" si="59">SUM(L146:L154)</f>
        <v>0</v>
      </c>
    </row>
    <row r="156" spans="1:12" ht="15.75" thickBot="1" x14ac:dyDescent="0.25">
      <c r="A156" s="29">
        <f>A140</f>
        <v>2</v>
      </c>
      <c r="B156" s="30">
        <f>B140</f>
        <v>3</v>
      </c>
      <c r="C156" s="83" t="s">
        <v>4</v>
      </c>
      <c r="D156" s="84"/>
      <c r="E156" s="31"/>
      <c r="F156" s="32">
        <f>F145+F155</f>
        <v>500</v>
      </c>
      <c r="G156" s="32">
        <f t="shared" ref="G156" si="60">G145+G155</f>
        <v>22.17</v>
      </c>
      <c r="H156" s="32">
        <f t="shared" ref="H156" si="61">H145+H155</f>
        <v>29.94</v>
      </c>
      <c r="I156" s="32">
        <f t="shared" ref="I156" si="62">I145+I155</f>
        <v>90.74</v>
      </c>
      <c r="J156" s="32">
        <f t="shared" ref="J156:L156" si="63">J145+J155</f>
        <v>717.13</v>
      </c>
      <c r="K156" s="32"/>
      <c r="L156" s="74">
        <f t="shared" si="63"/>
        <v>74.61999999999999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88.54</v>
      </c>
    </row>
    <row r="158" spans="1:12" ht="15" x14ac:dyDescent="0.25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16.38</v>
      </c>
    </row>
    <row r="159" spans="1:12" ht="15" x14ac:dyDescent="0.2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 x14ac:dyDescent="0.2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 x14ac:dyDescent="0.25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 x14ac:dyDescent="0.2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112.80999999999999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73">
        <f t="shared" ref="L174" si="65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83" t="s">
        <v>4</v>
      </c>
      <c r="D175" s="84"/>
      <c r="E175" s="31"/>
      <c r="F175" s="32">
        <f>F164+F174</f>
        <v>560</v>
      </c>
      <c r="G175" s="32">
        <f t="shared" ref="G175" si="66">G164+G174</f>
        <v>31.050000000000004</v>
      </c>
      <c r="H175" s="32">
        <f t="shared" ref="H175" si="67">H164+H174</f>
        <v>31.270000000000003</v>
      </c>
      <c r="I175" s="32">
        <f t="shared" ref="I175" si="68">I164+I174</f>
        <v>87.33</v>
      </c>
      <c r="J175" s="32">
        <f t="shared" ref="J175:L175" si="69">J164+J174</f>
        <v>760.13000000000011</v>
      </c>
      <c r="K175" s="32"/>
      <c r="L175" s="74">
        <f t="shared" si="69"/>
        <v>112.80999999999999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64</v>
      </c>
      <c r="F176" s="57">
        <v>290</v>
      </c>
      <c r="G176" s="58">
        <v>17.75</v>
      </c>
      <c r="H176" s="58">
        <v>13.7</v>
      </c>
      <c r="I176" s="58">
        <v>32.65</v>
      </c>
      <c r="J176" s="58">
        <v>325.11</v>
      </c>
      <c r="K176" s="59">
        <v>234.31200000000001</v>
      </c>
      <c r="L176" s="58">
        <v>58.71</v>
      </c>
    </row>
    <row r="177" spans="1:12" ht="15" x14ac:dyDescent="0.2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55" t="s">
        <v>22</v>
      </c>
      <c r="E178" s="60" t="s">
        <v>62</v>
      </c>
      <c r="F178" s="61">
        <v>200</v>
      </c>
      <c r="G178" s="61">
        <v>0.16</v>
      </c>
      <c r="H178" s="61">
        <v>0.16</v>
      </c>
      <c r="I178" s="62">
        <v>27.03</v>
      </c>
      <c r="J178" s="62">
        <v>111.13</v>
      </c>
      <c r="K178" s="63" t="s">
        <v>59</v>
      </c>
      <c r="L178" s="62">
        <v>16.86</v>
      </c>
    </row>
    <row r="179" spans="1:12" ht="15" x14ac:dyDescent="0.2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 x14ac:dyDescent="0.25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 x14ac:dyDescent="0.2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25">
      <c r="A183" s="24"/>
      <c r="B183" s="17"/>
      <c r="C183" s="8"/>
      <c r="D183" s="66" t="s">
        <v>33</v>
      </c>
      <c r="E183" s="67"/>
      <c r="F183" s="68">
        <f>SUM(F176:F182)</f>
        <v>540</v>
      </c>
      <c r="G183" s="68">
        <f>SUM(G176:G182)</f>
        <v>21.86</v>
      </c>
      <c r="H183" s="68">
        <f>SUM(H176:H182)</f>
        <v>14.36</v>
      </c>
      <c r="I183" s="68">
        <f>SUM(I176:I182)</f>
        <v>83.83</v>
      </c>
      <c r="J183" s="68">
        <f>SUM(J176:J182)</f>
        <v>553.24</v>
      </c>
      <c r="K183" s="69"/>
      <c r="L183" s="70">
        <f>SUM(L176:L182)</f>
        <v>80.939999999999984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0">SUM(G184:G192)</f>
        <v>0</v>
      </c>
      <c r="H193" s="19">
        <f t="shared" si="70"/>
        <v>0</v>
      </c>
      <c r="I193" s="19">
        <f t="shared" si="70"/>
        <v>0</v>
      </c>
      <c r="J193" s="19">
        <f t="shared" si="70"/>
        <v>0</v>
      </c>
      <c r="K193" s="25"/>
      <c r="L193" s="73">
        <f t="shared" ref="L193" si="71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3" t="s">
        <v>4</v>
      </c>
      <c r="D194" s="84"/>
      <c r="E194" s="31"/>
      <c r="F194" s="32">
        <f>F183+F193</f>
        <v>540</v>
      </c>
      <c r="G194" s="32">
        <f t="shared" ref="G194" si="72">G183+G193</f>
        <v>21.86</v>
      </c>
      <c r="H194" s="32">
        <f t="shared" ref="H194" si="73">H183+H193</f>
        <v>14.36</v>
      </c>
      <c r="I194" s="32">
        <f t="shared" ref="I194" si="74">I183+I193</f>
        <v>83.83</v>
      </c>
      <c r="J194" s="32">
        <f t="shared" ref="J194:L194" si="75">J183+J193</f>
        <v>553.24</v>
      </c>
      <c r="K194" s="32"/>
      <c r="L194" s="74">
        <f t="shared" si="75"/>
        <v>80.939999999999984</v>
      </c>
    </row>
    <row r="195" spans="1:12" x14ac:dyDescent="0.2">
      <c r="A195" s="27"/>
      <c r="B195" s="28"/>
      <c r="C195" s="85" t="s">
        <v>5</v>
      </c>
      <c r="D195" s="85"/>
      <c r="E195" s="85"/>
      <c r="F195" s="34">
        <f>(F24+F44+F63+F82+F101+F120+F139+F156+F175+F194)/(IF(F24=0,0,1)+IF(F44=0,0,1)+IF(F63=0,0,1)+IF(F82=0,0,1)+IF(F101=0,0,1)+IF(F120=0,0,1)+IF(F139=0,0,1)+IF(F156=0,0,1)+IF(F175=0,0,1)+IF(F194=0,0,1))</f>
        <v>550</v>
      </c>
      <c r="G195" s="34">
        <f>(G24+G44+G63+G82+G101+G120+G139+G156+G175+G194)/(IF(G24=0,0,1)+IF(G44=0,0,1)+IF(G63=0,0,1)+IF(G82=0,0,1)+IF(G101=0,0,1)+IF(G120=0,0,1)+IF(G139=0,0,1)+IF(G156=0,0,1)+IF(G175=0,0,1)+IF(G194=0,0,1))</f>
        <v>20.947000000000003</v>
      </c>
      <c r="H195" s="34">
        <f>(H24+H44+H63+H82+H101+H120+H139+H156+H175+H194)/(IF(H24=0,0,1)+IF(H44=0,0,1)+IF(H63=0,0,1)+IF(H82=0,0,1)+IF(H101=0,0,1)+IF(H120=0,0,1)+IF(H139=0,0,1)+IF(H156=0,0,1)+IF(H175=0,0,1)+IF(H194=0,0,1))</f>
        <v>26.231999999999999</v>
      </c>
      <c r="I195" s="34">
        <f>(I24+I44+I63+I82+I101+I120+I139+I156+I175+I194)/(IF(I24=0,0,1)+IF(I44=0,0,1)+IF(I63=0,0,1)+IF(I82=0,0,1)+IF(I101=0,0,1)+IF(I120=0,0,1)+IF(I139=0,0,1)+IF(I156=0,0,1)+IF(I175=0,0,1)+IF(I194=0,0,1))</f>
        <v>90.166000000000011</v>
      </c>
      <c r="J195" s="34">
        <f>(J24+J44+J63+J82+J101+J120+J139+J156+J175+J194)/(IF(J24=0,0,1)+IF(J44=0,0,1)+IF(J63=0,0,1)+IF(J82=0,0,1)+IF(J101=0,0,1)+IF(J120=0,0,1)+IF(J139=0,0,1)+IF(J156=0,0,1)+IF(J175=0,0,1)+IF(J194=0,0,1))</f>
        <v>682.54700000000003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94.893999999999977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2025-03-06T13:08:13Z</cp:lastPrinted>
  <dcterms:created xsi:type="dcterms:W3CDTF">2022-05-16T14:23:56Z</dcterms:created>
  <dcterms:modified xsi:type="dcterms:W3CDTF">2025-03-10T15:59:44Z</dcterms:modified>
</cp:coreProperties>
</file>